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FY 2008, 2009 expenditures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<sst xmlns="http://schemas.openxmlformats.org/spreadsheetml/2006/main" count="57" uniqueCount="30">
  <si>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Instruction</t>
  </si>
  <si>
    <t>Student Aid</t>
  </si>
  <si>
    <t>Student Services</t>
  </si>
  <si>
    <t>Management</t>
  </si>
  <si>
    <t>Fundraising</t>
  </si>
  <si>
    <t>Salaries</t>
  </si>
  <si>
    <t>Pension Plan</t>
  </si>
  <si>
    <t>Other benefits</t>
  </si>
  <si>
    <t>Payroll taxes</t>
  </si>
  <si>
    <t>Legal</t>
  </si>
  <si>
    <t>Non-employees</t>
  </si>
  <si>
    <t>Employees</t>
  </si>
  <si>
    <t>Accounting</t>
  </si>
  <si>
    <t>Lobbying</t>
  </si>
  <si>
    <t>Other</t>
  </si>
  <si>
    <t>Office expenses</t>
  </si>
  <si>
    <t>Office space</t>
  </si>
  <si>
    <t>Travel</t>
  </si>
  <si>
    <t>Conferences</t>
  </si>
  <si>
    <t>Interest</t>
  </si>
  <si>
    <t>Depreciation</t>
  </si>
  <si>
    <t>Library Consortium</t>
  </si>
  <si>
    <t>Library</t>
  </si>
  <si>
    <t>Great Hall</t>
  </si>
  <si>
    <t>Insurance</t>
  </si>
  <si>
    <t>Advertising</t>
  </si>
  <si>
    <t>FY 2009</t>
  </si>
  <si>
    <t>$1,896,761 error in Form 990 reported by IRS</t>
  </si>
  <si>
    <t>FY 2010</t>
  </si>
  <si>
    <t>Detailed data from the FY 2009 Form 990 on ERI, and from the FY 2010 Form 990 TC Westcott sent The Alumni Pioneer.  A lot of information is lumped together under the single category, "Instruction": anything that can be linked to the "mission" of the non-profit, in our case instruction.  There is limited utility to us in this information.  The government is only concerned about non-for-profits giving too much to their management and to fundraising.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</si>
</sst>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_(* #,##0.0_);_(* \(#,##0.0\);_(* &quot;-&quot;??_);_(@_)"/>
    <numFmt numFmtId="168" formatCode="_(* #,##0.000_);_(* \(#,##0.000\);_(* &quot;-&quot;???_);_(@_)"/>
    <numFmt numFmtId="169" formatCode="_(* #,##0.000000_);_(* \(#,##0.000000\);_(* &quot;-&quot;??????_);_(@_)"/>
    <numFmt numFmtId="170" formatCode="0.00000"/>
    <numFmt numFmtId="171" formatCode="0.0000"/>
    <numFmt numFmtId="172" formatCode="0.000"/>
    <numFmt numFmtId="173" formatCode="0.0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0" fillId="0" borderId="0" xfId="0" applyAlignment="1">
      <alignment horizontal="left" indent="1"/>
    </xf>
    <xf numFmtId="44" fontId="0" fillId="0" borderId="0" xfId="17" applyNumberFormat="1" applyAlignment="1">
      <alignment/>
    </xf>
    <xf numFmtId="44" fontId="0" fillId="0" borderId="0" xfId="17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/>
    </xf>
    <xf numFmtId="44" fontId="2" fillId="0" borderId="0" xfId="17" applyFont="1" applyAlignment="1">
      <alignment/>
    </xf>
    <xf numFmtId="0" fontId="0" fillId="0" borderId="0" xfId="0" applyAlignment="1">
      <alignment horizontal="justify" wrapText="1"/>
    </xf>
    <xf numFmtId="176" fontId="0" fillId="0" borderId="0" xfId="0" applyNumberFormat="1" applyAlignment="1">
      <alignment/>
    </xf>
    <xf numFmtId="44" fontId="2" fillId="0" borderId="0" xfId="17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57421875" style="0" bestFit="1" customWidth="1"/>
    <col min="2" max="2" width="9.57421875" style="0" bestFit="1" customWidth="1"/>
    <col min="3" max="3" width="11.7109375" style="0" bestFit="1" customWidth="1"/>
    <col min="4" max="4" width="10.57421875" style="0" bestFit="1" customWidth="1"/>
    <col min="5" max="5" width="7.7109375" style="0" bestFit="1" customWidth="1"/>
    <col min="7" max="7" width="18.57421875" style="0" bestFit="1" customWidth="1"/>
    <col min="8" max="8" width="9.57421875" style="0" bestFit="1" customWidth="1"/>
    <col min="9" max="9" width="11.7109375" style="0" bestFit="1" customWidth="1"/>
    <col min="10" max="10" width="10.57421875" style="0" bestFit="1" customWidth="1"/>
    <col min="11" max="11" width="7.7109375" style="0" bestFit="1" customWidth="1"/>
  </cols>
  <sheetData>
    <row r="1" spans="1:11" ht="40.5" customHeight="1">
      <c r="A1" s="16" t="s">
        <v>29</v>
      </c>
      <c r="B1" s="16"/>
      <c r="C1" s="16"/>
      <c r="D1" s="16"/>
      <c r="E1" s="16"/>
      <c r="F1" s="17"/>
      <c r="G1" s="17"/>
      <c r="H1" s="17"/>
      <c r="I1" s="17"/>
      <c r="J1" s="17"/>
      <c r="K1" s="17"/>
    </row>
    <row r="2" spans="1:10" ht="12.75">
      <c r="A2" s="9" t="s">
        <v>26</v>
      </c>
      <c r="B2" t="s">
        <v>0</v>
      </c>
      <c r="C2" t="s">
        <v>3</v>
      </c>
      <c r="D2" t="s">
        <v>4</v>
      </c>
      <c r="G2" s="9" t="s">
        <v>28</v>
      </c>
      <c r="H2" t="s">
        <v>0</v>
      </c>
      <c r="I2" t="s">
        <v>3</v>
      </c>
      <c r="J2" t="s">
        <v>4</v>
      </c>
    </row>
    <row r="3" spans="1:7" ht="12.75">
      <c r="A3" t="s">
        <v>11</v>
      </c>
      <c r="G3" t="s">
        <v>11</v>
      </c>
    </row>
    <row r="4" spans="1:11" ht="12.75">
      <c r="A4" s="3" t="s">
        <v>5</v>
      </c>
      <c r="B4" s="4">
        <v>19.41927</v>
      </c>
      <c r="C4" s="14">
        <f>0.952603+1.896761</f>
        <v>2.849364</v>
      </c>
      <c r="D4" s="4">
        <f>0.229+0.989484</f>
        <v>1.2184840000000001</v>
      </c>
      <c r="E4" s="8">
        <f>SUM(B4:D4)</f>
        <v>23.487118000000002</v>
      </c>
      <c r="G4" s="3" t="s">
        <v>5</v>
      </c>
      <c r="H4" s="4">
        <v>19.916097</v>
      </c>
      <c r="I4" s="5">
        <f>1.471149+1.12601</f>
        <v>2.597159</v>
      </c>
      <c r="J4" s="4">
        <f>1.059604+0.224543</f>
        <v>1.284147</v>
      </c>
      <c r="K4" s="8">
        <f>SUM(H4:J4)</f>
        <v>23.797403000000003</v>
      </c>
    </row>
    <row r="5" spans="1:11" ht="12.75">
      <c r="A5" s="3" t="s">
        <v>6</v>
      </c>
      <c r="B5" s="4">
        <v>1.211541</v>
      </c>
      <c r="C5" s="4">
        <v>0.212585</v>
      </c>
      <c r="D5" s="4">
        <v>0.126391</v>
      </c>
      <c r="E5" s="8">
        <f>SUM(B5:D5)</f>
        <v>1.550517</v>
      </c>
      <c r="G5" s="3" t="s">
        <v>6</v>
      </c>
      <c r="H5" s="4">
        <v>1.392772</v>
      </c>
      <c r="I5" s="4">
        <v>0.243258</v>
      </c>
      <c r="J5" s="4">
        <v>0.145557</v>
      </c>
      <c r="K5" s="8">
        <f>SUM(H5:J5)</f>
        <v>1.7815869999999998</v>
      </c>
    </row>
    <row r="6" spans="1:11" ht="12.75">
      <c r="A6" s="3" t="s">
        <v>7</v>
      </c>
      <c r="B6" s="4">
        <v>5.198113</v>
      </c>
      <c r="C6" s="4">
        <v>0.991005</v>
      </c>
      <c r="D6" s="4">
        <v>0.552138</v>
      </c>
      <c r="E6" s="8">
        <f>SUM(B6:D6)</f>
        <v>6.741256000000001</v>
      </c>
      <c r="G6" s="3" t="s">
        <v>7</v>
      </c>
      <c r="H6" s="4">
        <v>5.904667</v>
      </c>
      <c r="I6" s="4">
        <v>1.026178</v>
      </c>
      <c r="J6" s="4">
        <v>0.610441</v>
      </c>
      <c r="K6" s="8">
        <f>SUM(H6:J6)</f>
        <v>7.5412859999999995</v>
      </c>
    </row>
    <row r="7" spans="1:11" ht="12.75">
      <c r="A7" s="3" t="s">
        <v>8</v>
      </c>
      <c r="B7" s="5">
        <v>1.227094</v>
      </c>
      <c r="C7" s="5">
        <v>0.215313</v>
      </c>
      <c r="D7" s="4">
        <v>0.128015</v>
      </c>
      <c r="E7" s="8">
        <f>SUM(B7:D7)</f>
        <v>1.570422</v>
      </c>
      <c r="G7" s="3" t="s">
        <v>8</v>
      </c>
      <c r="H7" s="5">
        <v>1.444594</v>
      </c>
      <c r="I7" s="5">
        <v>0.14094</v>
      </c>
      <c r="J7" s="4">
        <v>0.092965</v>
      </c>
      <c r="K7" s="8">
        <f>SUM(H7:J7)</f>
        <v>1.678499</v>
      </c>
    </row>
    <row r="8" spans="4:10" ht="12.75">
      <c r="D8" s="8"/>
      <c r="J8" s="8"/>
    </row>
    <row r="9" spans="1:7" ht="12.75">
      <c r="A9" t="s">
        <v>10</v>
      </c>
      <c r="G9" t="s">
        <v>10</v>
      </c>
    </row>
    <row r="10" spans="1:11" ht="12.75">
      <c r="A10" s="3" t="s">
        <v>9</v>
      </c>
      <c r="C10" s="5">
        <v>0.184961</v>
      </c>
      <c r="E10" s="8">
        <f>SUM(B10:D10)</f>
        <v>0.184961</v>
      </c>
      <c r="G10" s="3" t="s">
        <v>9</v>
      </c>
      <c r="I10" s="5">
        <v>0.346983</v>
      </c>
      <c r="K10" s="8">
        <f>SUM(H10:J10)</f>
        <v>0.346983</v>
      </c>
    </row>
    <row r="11" spans="1:11" ht="12.75">
      <c r="A11" s="3" t="s">
        <v>12</v>
      </c>
      <c r="C11" s="5">
        <v>0.22885</v>
      </c>
      <c r="E11" s="8">
        <f>SUM(B11:D11)</f>
        <v>0.22885</v>
      </c>
      <c r="G11" s="3" t="s">
        <v>12</v>
      </c>
      <c r="I11" s="5">
        <v>0.191215</v>
      </c>
      <c r="K11" s="8">
        <f>SUM(H11:J11)</f>
        <v>0.191215</v>
      </c>
    </row>
    <row r="12" spans="1:11" ht="12.75">
      <c r="A12" s="3" t="s">
        <v>13</v>
      </c>
      <c r="C12" s="5">
        <v>0.07225</v>
      </c>
      <c r="E12" s="8">
        <f>SUM(B12:D12)</f>
        <v>0.07225</v>
      </c>
      <c r="G12" s="3" t="s">
        <v>13</v>
      </c>
      <c r="I12" s="5">
        <v>0.03905</v>
      </c>
      <c r="K12" s="8">
        <f>SUM(H12:J12)</f>
        <v>0.03905</v>
      </c>
    </row>
    <row r="13" spans="1:11" ht="12.75">
      <c r="A13" s="3" t="s">
        <v>14</v>
      </c>
      <c r="B13" s="1">
        <v>0.269862</v>
      </c>
      <c r="C13" s="5">
        <v>0.5198</v>
      </c>
      <c r="D13" s="1">
        <v>0.082685</v>
      </c>
      <c r="E13" s="8">
        <f>SUM(B13:D13)</f>
        <v>0.8723470000000001</v>
      </c>
      <c r="G13" s="3" t="s">
        <v>14</v>
      </c>
      <c r="H13" s="1">
        <v>0.633897</v>
      </c>
      <c r="I13" s="5">
        <v>0.349803</v>
      </c>
      <c r="J13" s="1">
        <v>0.069313</v>
      </c>
      <c r="K13" s="8">
        <f>SUM(H13:J13)</f>
        <v>1.053013</v>
      </c>
    </row>
    <row r="15" spans="1:11" ht="12.75">
      <c r="A15" s="6" t="s">
        <v>15</v>
      </c>
      <c r="B15" s="1">
        <v>2.810713</v>
      </c>
      <c r="C15" s="5">
        <v>0.168927</v>
      </c>
      <c r="D15" s="1">
        <v>0.260121</v>
      </c>
      <c r="E15" s="8">
        <f>SUM(B15:D15)</f>
        <v>3.2397609999999997</v>
      </c>
      <c r="G15" s="6" t="s">
        <v>15</v>
      </c>
      <c r="H15" s="1">
        <v>2.579005</v>
      </c>
      <c r="I15" s="5">
        <v>0.203587</v>
      </c>
      <c r="J15" s="1">
        <v>0.370541</v>
      </c>
      <c r="K15" s="8">
        <f>SUM(H15:J15)</f>
        <v>3.1531330000000004</v>
      </c>
    </row>
    <row r="16" spans="1:11" ht="12.75">
      <c r="A16" s="7" t="s">
        <v>16</v>
      </c>
      <c r="B16" s="1">
        <v>8.03403</v>
      </c>
      <c r="C16" s="5">
        <v>0.507402</v>
      </c>
      <c r="D16" s="1">
        <v>0.394087</v>
      </c>
      <c r="E16" s="8">
        <f>SUM(B16:D16)</f>
        <v>8.935519000000001</v>
      </c>
      <c r="G16" s="7" t="s">
        <v>16</v>
      </c>
      <c r="H16" s="1">
        <v>3.951507</v>
      </c>
      <c r="I16" s="5">
        <v>0.204773</v>
      </c>
      <c r="J16" s="1">
        <v>0.179063</v>
      </c>
      <c r="K16" s="8">
        <f>SUM(H16:J16)</f>
        <v>4.335343</v>
      </c>
    </row>
    <row r="17" spans="1:11" ht="12.75">
      <c r="A17" t="s">
        <v>17</v>
      </c>
      <c r="B17" s="2">
        <v>0.207568</v>
      </c>
      <c r="C17" s="5">
        <v>0.059759</v>
      </c>
      <c r="D17" s="2">
        <v>0.078767</v>
      </c>
      <c r="E17" s="8">
        <f>SUM(B17:D17)</f>
        <v>0.346094</v>
      </c>
      <c r="G17" t="s">
        <v>17</v>
      </c>
      <c r="H17" s="2">
        <v>0.179398</v>
      </c>
      <c r="I17" s="5">
        <v>0.047321</v>
      </c>
      <c r="J17" s="2">
        <v>0.069124</v>
      </c>
      <c r="K17" s="8">
        <f>SUM(H17:J17)</f>
        <v>0.295843</v>
      </c>
    </row>
    <row r="18" spans="1:11" ht="12.75">
      <c r="A18" t="s">
        <v>18</v>
      </c>
      <c r="B18" s="2">
        <v>0.305202</v>
      </c>
      <c r="C18" s="5">
        <v>0.02266</v>
      </c>
      <c r="D18" s="2">
        <v>0.222191</v>
      </c>
      <c r="E18" s="8">
        <f>SUM(B18:D18)</f>
        <v>0.550053</v>
      </c>
      <c r="G18" t="s">
        <v>18</v>
      </c>
      <c r="H18" s="2">
        <v>0.315309</v>
      </c>
      <c r="I18" s="5">
        <v>0.011919</v>
      </c>
      <c r="J18" s="2">
        <v>0.249142</v>
      </c>
      <c r="K18" s="8">
        <f>SUM(H18:J18)</f>
        <v>0.57637</v>
      </c>
    </row>
    <row r="20" spans="1:11" ht="12.75">
      <c r="A20" t="s">
        <v>19</v>
      </c>
      <c r="B20" s="2">
        <v>3.105219</v>
      </c>
      <c r="C20" s="5">
        <v>0.674441</v>
      </c>
      <c r="D20" s="2">
        <v>0.164011</v>
      </c>
      <c r="E20" s="8">
        <f>SUM(B20:D20)</f>
        <v>3.9436709999999997</v>
      </c>
      <c r="G20" t="s">
        <v>19</v>
      </c>
      <c r="H20" s="2">
        <v>7.986848</v>
      </c>
      <c r="I20" s="5">
        <v>1.375652</v>
      </c>
      <c r="J20" s="2">
        <v>0.91</v>
      </c>
      <c r="K20" s="8">
        <f>SUM(H20:J20)</f>
        <v>10.2725</v>
      </c>
    </row>
    <row r="21" spans="1:11" ht="12.75">
      <c r="A21" t="s">
        <v>20</v>
      </c>
      <c r="B21" s="2">
        <v>3.179343</v>
      </c>
      <c r="C21" s="5">
        <v>0.111516</v>
      </c>
      <c r="D21" s="2">
        <v>0.060634</v>
      </c>
      <c r="E21" s="8">
        <f>SUM(B21:D21)</f>
        <v>3.3514929999999996</v>
      </c>
      <c r="G21" t="s">
        <v>20</v>
      </c>
      <c r="H21" s="2">
        <v>5.787823</v>
      </c>
      <c r="I21" s="5">
        <v>0.2305</v>
      </c>
      <c r="J21" s="2">
        <v>0.437454</v>
      </c>
      <c r="K21" s="8">
        <f>SUM(H21:J21)</f>
        <v>6.455777</v>
      </c>
    </row>
    <row r="22" spans="1:11" ht="12.75">
      <c r="A22" t="s">
        <v>24</v>
      </c>
      <c r="B22" s="2">
        <v>0.251033</v>
      </c>
      <c r="C22" s="5">
        <v>0.035983</v>
      </c>
      <c r="D22" s="2">
        <v>0.018241</v>
      </c>
      <c r="E22" s="8">
        <f>SUM(B22:D22)</f>
        <v>0.305257</v>
      </c>
      <c r="G22" t="s">
        <v>24</v>
      </c>
      <c r="H22" s="2">
        <v>0.279269</v>
      </c>
      <c r="I22" s="5">
        <v>0.032301</v>
      </c>
      <c r="J22" s="2">
        <v>0.022564</v>
      </c>
      <c r="K22" s="8">
        <f>SUM(H22:J22)</f>
        <v>0.33413400000000004</v>
      </c>
    </row>
    <row r="24" spans="1:7" ht="12.75">
      <c r="A24" t="s">
        <v>14</v>
      </c>
      <c r="G24" t="s">
        <v>14</v>
      </c>
    </row>
    <row r="25" spans="1:11" ht="12.75">
      <c r="A25" s="3" t="s">
        <v>21</v>
      </c>
      <c r="B25" s="1">
        <v>0.074522</v>
      </c>
      <c r="E25" s="8">
        <f>SUM(B25:D25)</f>
        <v>0.074522</v>
      </c>
      <c r="G25" s="3" t="s">
        <v>21</v>
      </c>
      <c r="H25" s="1">
        <v>0.11259</v>
      </c>
      <c r="K25" s="8">
        <f aca="true" t="shared" si="0" ref="K25:K30">SUM(H25:J25)</f>
        <v>0.11259</v>
      </c>
    </row>
    <row r="26" spans="1:11" ht="12.75">
      <c r="A26" s="3" t="s">
        <v>2</v>
      </c>
      <c r="B26" s="2">
        <v>0.464753</v>
      </c>
      <c r="E26" s="8">
        <f>SUM(B26:D26)</f>
        <v>0.464753</v>
      </c>
      <c r="G26" s="3" t="s">
        <v>2</v>
      </c>
      <c r="H26" s="2">
        <v>0.742389</v>
      </c>
      <c r="K26" s="8">
        <f t="shared" si="0"/>
        <v>0.742389</v>
      </c>
    </row>
    <row r="27" spans="1:11" ht="12.75">
      <c r="A27" s="3" t="s">
        <v>22</v>
      </c>
      <c r="B27" s="2">
        <v>0.203767</v>
      </c>
      <c r="E27" s="8">
        <f>SUM(B27:D27)</f>
        <v>0.203767</v>
      </c>
      <c r="G27" s="3" t="s">
        <v>22</v>
      </c>
      <c r="H27" s="2">
        <v>0.204588</v>
      </c>
      <c r="K27" s="8">
        <f t="shared" si="0"/>
        <v>0.204588</v>
      </c>
    </row>
    <row r="28" spans="1:11" ht="12.75">
      <c r="A28" s="3" t="s">
        <v>23</v>
      </c>
      <c r="B28" s="2">
        <v>0.229847</v>
      </c>
      <c r="E28" s="8">
        <f>SUM(B28:D28)</f>
        <v>0.229847</v>
      </c>
      <c r="G28" s="3" t="s">
        <v>23</v>
      </c>
      <c r="H28" s="2">
        <v>0.28045</v>
      </c>
      <c r="K28" s="8">
        <f t="shared" si="0"/>
        <v>0.28045</v>
      </c>
    </row>
    <row r="29" spans="1:11" ht="12.75">
      <c r="A29" s="3" t="s">
        <v>1</v>
      </c>
      <c r="B29" s="2">
        <v>1.788673</v>
      </c>
      <c r="E29" s="8">
        <f>SUM(B29:D29)</f>
        <v>1.788673</v>
      </c>
      <c r="G29" s="3" t="s">
        <v>1</v>
      </c>
      <c r="H29" s="2">
        <v>1.96584</v>
      </c>
      <c r="K29" s="8">
        <f t="shared" si="0"/>
        <v>1.96584</v>
      </c>
    </row>
    <row r="30" spans="1:11" ht="12.75">
      <c r="A30" s="3"/>
      <c r="B30" s="2"/>
      <c r="E30" s="8"/>
      <c r="G30" s="3" t="s">
        <v>25</v>
      </c>
      <c r="H30" s="2">
        <v>0.344726</v>
      </c>
      <c r="K30" s="8">
        <f t="shared" si="0"/>
        <v>0.344726</v>
      </c>
    </row>
    <row r="32" spans="2:11" ht="12.75">
      <c r="B32" s="8">
        <f>SUM(B4:B29)</f>
        <v>47.98055000000001</v>
      </c>
      <c r="C32" s="15">
        <f>SUM(C4:C29)</f>
        <v>6.8548160000000005</v>
      </c>
      <c r="D32" s="8">
        <f>SUM(D4:D29)</f>
        <v>3.3057649999999996</v>
      </c>
      <c r="E32" s="10">
        <f>SUM(B32:D32)</f>
        <v>58.14113100000001</v>
      </c>
      <c r="H32" s="8">
        <f>SUM(H4:H30)</f>
        <v>54.021769000000006</v>
      </c>
      <c r="I32" s="8">
        <f>SUM(I4:I29)</f>
        <v>7.040639</v>
      </c>
      <c r="J32" s="8">
        <f>SUM(J4:J29)</f>
        <v>4.440311</v>
      </c>
      <c r="K32" s="10">
        <f>SUM(H32:J32)</f>
        <v>65.502719</v>
      </c>
    </row>
    <row r="33" spans="2:11" ht="12.75">
      <c r="B33" s="8"/>
      <c r="C33" s="10"/>
      <c r="D33" s="8"/>
      <c r="E33" s="10"/>
      <c r="H33" s="8"/>
      <c r="I33" s="8"/>
      <c r="J33" s="8"/>
      <c r="K33" s="10"/>
    </row>
    <row r="34" spans="1:5" ht="12.75">
      <c r="A34" s="18" t="s">
        <v>27</v>
      </c>
      <c r="B34" s="18"/>
      <c r="C34" s="18"/>
      <c r="D34" s="18"/>
      <c r="E34" s="18"/>
    </row>
    <row r="35" spans="1:5" ht="12.75">
      <c r="A35" s="12"/>
      <c r="B35" s="1"/>
      <c r="E35" s="8"/>
    </row>
    <row r="36" spans="1:2" ht="12.75">
      <c r="A36" s="12"/>
      <c r="B36" s="1"/>
    </row>
    <row r="37" spans="1:7" ht="12.75">
      <c r="A37" s="12"/>
      <c r="B37" s="11"/>
      <c r="C37" s="10"/>
      <c r="E37" s="10"/>
      <c r="G37" s="13"/>
    </row>
    <row r="71" spans="2:5" ht="12.75">
      <c r="B71" s="1"/>
      <c r="E71" s="8"/>
    </row>
    <row r="72" ht="12.75">
      <c r="B72" s="1"/>
    </row>
    <row r="73" spans="2:5" ht="12.75">
      <c r="B73" s="1"/>
      <c r="C73" s="8"/>
      <c r="E73" s="8"/>
    </row>
  </sheetData>
  <mergeCells count="2">
    <mergeCell ref="A1:K1"/>
    <mergeCell ref="A34:E3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Drogin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Drogin</dc:creator>
  <cp:keywords/>
  <dc:description/>
  <cp:lastModifiedBy>Barry Drogin</cp:lastModifiedBy>
  <dcterms:created xsi:type="dcterms:W3CDTF">2011-11-02T13:09:01Z</dcterms:created>
  <dcterms:modified xsi:type="dcterms:W3CDTF">2011-11-18T12:18:55Z</dcterms:modified>
  <cp:category/>
  <cp:version/>
  <cp:contentType/>
  <cp:contentStatus/>
</cp:coreProperties>
</file>